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senia.laine\Desktop\"/>
    </mc:Choice>
  </mc:AlternateContent>
  <xr:revisionPtr revIDLastSave="0" documentId="13_ncr:1_{FED0D3FA-91B4-4824-B1F2-E8F5B1658125}" xr6:coauthVersionLast="47" xr6:coauthVersionMax="47" xr10:uidLastSave="{00000000-0000-0000-0000-000000000000}"/>
  <bookViews>
    <workbookView xWindow="-110" yWindow="-110" windowWidth="19420" windowHeight="11500" xr2:uid="{457F9566-B668-40C2-9622-4B17B1612DB0}"/>
  </bookViews>
  <sheets>
    <sheet name="Meediaplaan" sheetId="1" r:id="rId1"/>
    <sheet name="Kokkuvõte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2" l="1"/>
  <c r="B7" i="2"/>
  <c r="B8" i="2"/>
  <c r="B12" i="2"/>
  <c r="B13" i="2"/>
  <c r="B14" i="2" s="1"/>
  <c r="C25" i="2" s="1"/>
  <c r="B16" i="2"/>
  <c r="C19" i="2"/>
  <c r="B29" i="2"/>
  <c r="C29" i="2" s="1"/>
  <c r="B30" i="2"/>
  <c r="C30" i="2" s="1"/>
  <c r="B31" i="2"/>
  <c r="C31" i="2" s="1"/>
  <c r="B32" i="2"/>
  <c r="C32" i="2" s="1"/>
  <c r="B36" i="2"/>
  <c r="C36" i="2" s="1"/>
  <c r="B37" i="2"/>
  <c r="C37" i="2" s="1"/>
  <c r="B38" i="2"/>
  <c r="C38" i="2" s="1"/>
  <c r="B42" i="2"/>
  <c r="C42" i="2" s="1"/>
  <c r="B43" i="2"/>
  <c r="C43" i="2" s="1"/>
  <c r="M5" i="1"/>
  <c r="N5" i="1"/>
  <c r="O5" i="1"/>
  <c r="M6" i="1"/>
  <c r="N6" i="1"/>
  <c r="O6" i="1"/>
  <c r="M7" i="1"/>
  <c r="N7" i="1"/>
  <c r="O7" i="1"/>
  <c r="M8" i="1"/>
  <c r="N8" i="1"/>
  <c r="O8" i="1"/>
  <c r="M9" i="1"/>
  <c r="N9" i="1"/>
  <c r="O9" i="1"/>
  <c r="M10" i="1"/>
  <c r="N10" i="1"/>
  <c r="O10" i="1"/>
  <c r="M11" i="1"/>
  <c r="N11" i="1"/>
  <c r="O11" i="1"/>
  <c r="M12" i="1"/>
  <c r="N12" i="1"/>
  <c r="O12" i="1"/>
  <c r="M13" i="1"/>
  <c r="N13" i="1"/>
  <c r="O13" i="1"/>
  <c r="M14" i="1"/>
  <c r="N14" i="1"/>
  <c r="O14" i="1"/>
  <c r="M15" i="1"/>
  <c r="N15" i="1"/>
  <c r="O15" i="1"/>
  <c r="M16" i="1"/>
  <c r="N16" i="1"/>
  <c r="O16" i="1"/>
  <c r="M17" i="1"/>
  <c r="N17" i="1"/>
  <c r="O17" i="1"/>
  <c r="M18" i="1"/>
  <c r="N18" i="1"/>
  <c r="O18" i="1"/>
  <c r="M19" i="1"/>
  <c r="N19" i="1"/>
  <c r="O19" i="1"/>
  <c r="M20" i="1"/>
  <c r="N20" i="1"/>
  <c r="O20" i="1"/>
  <c r="M21" i="1"/>
  <c r="N21" i="1"/>
  <c r="O21" i="1"/>
  <c r="M22" i="1"/>
  <c r="N22" i="1"/>
  <c r="O22" i="1"/>
  <c r="M23" i="1"/>
  <c r="N23" i="1"/>
  <c r="O23" i="1"/>
  <c r="M24" i="1"/>
  <c r="N24" i="1"/>
  <c r="O24" i="1"/>
  <c r="M25" i="1"/>
  <c r="N25" i="1"/>
  <c r="O25" i="1"/>
  <c r="M26" i="1"/>
  <c r="N26" i="1"/>
  <c r="O26" i="1"/>
  <c r="M27" i="1"/>
  <c r="N27" i="1"/>
  <c r="O27" i="1"/>
  <c r="M28" i="1"/>
  <c r="N28" i="1"/>
  <c r="O28" i="1"/>
  <c r="M29" i="1"/>
  <c r="N29" i="1"/>
  <c r="O29" i="1"/>
  <c r="M30" i="1"/>
  <c r="N30" i="1"/>
  <c r="O30" i="1"/>
  <c r="M31" i="1"/>
  <c r="N31" i="1"/>
  <c r="O31" i="1"/>
  <c r="M32" i="1"/>
  <c r="N32" i="1"/>
  <c r="O32" i="1"/>
  <c r="M33" i="1"/>
  <c r="N33" i="1"/>
  <c r="O33" i="1"/>
  <c r="M34" i="1"/>
  <c r="N34" i="1"/>
  <c r="O34" i="1"/>
  <c r="B15" i="2" l="1"/>
</calcChain>
</file>

<file path=xl/sharedStrings.xml><?xml version="1.0" encoding="utf-8"?>
<sst xmlns="http://schemas.openxmlformats.org/spreadsheetml/2006/main" count="69" uniqueCount="64">
  <si>
    <t>Põhjendus / märkused</t>
  </si>
  <si>
    <t>CPM (€)</t>
  </si>
  <si>
    <t>CPC (€)</t>
  </si>
  <si>
    <t>CTR (%)</t>
  </si>
  <si>
    <t>Prognoositavad klikid</t>
  </si>
  <si>
    <t>Prognoositavad kuvamised</t>
  </si>
  <si>
    <t>Prognoositav reach</t>
  </si>
  <si>
    <t>Meediaeelarve (€ km-ta)</t>
  </si>
  <si>
    <t>Maandumisleht / sisu</t>
  </si>
  <si>
    <t>Sõnum / loovlahendus</t>
  </si>
  <si>
    <t>Formaat</t>
  </si>
  <si>
    <t>Keel</t>
  </si>
  <si>
    <t>Sihtriik / riikide grupp</t>
  </si>
  <si>
    <t>Sihtrühm</t>
  </si>
  <si>
    <t>Kanal</t>
  </si>
  <si>
    <t>Kampaania etapp</t>
  </si>
  <si>
    <t>Palun täitke kollase taustaga väljad. Üks rida kirjeldab üht eristatavat reklaamitegevust (nt kanal + sihtrühm + sihtriik/riikide grupp + keel + formaat). Hallid näitajad arvutatakse automaatselt. Vajadusel võib ridu juurde lisada.</t>
  </si>
  <si>
    <t>MEEDIAPLAAN</t>
  </si>
  <si>
    <t>Inglise</t>
  </si>
  <si>
    <t>Eesti</t>
  </si>
  <si>
    <t>Osakaal</t>
  </si>
  <si>
    <t>Eelarve (€)</t>
  </si>
  <si>
    <t>EELARVE JAOTUS KEELE KAUPA</t>
  </si>
  <si>
    <t>Muu digikanal (täpsusta)</t>
  </si>
  <si>
    <t>Instagram</t>
  </si>
  <si>
    <t>Facebook</t>
  </si>
  <si>
    <t>EELARVE JAOTUS KANALITE KAUPA</t>
  </si>
  <si>
    <t>Alternatiivne / muu</t>
  </si>
  <si>
    <t>III – Tegevusele suunamine</t>
  </si>
  <si>
    <t>II – Võimalused</t>
  </si>
  <si>
    <t>I – Tähelepanu</t>
  </si>
  <si>
    <t>EELARVE JAOTUS KAMPAANIAETAPPIDE KAUPA</t>
  </si>
  <si>
    <t>vähemalt 1,5%</t>
  </si>
  <si>
    <t>CTR</t>
  </si>
  <si>
    <t>vähemalt 1000 kasutajat</t>
  </si>
  <si>
    <t>Kampaanias tutvustatud võimaluste ja teemadega seotud lehti külastanud kasutajad</t>
  </si>
  <si>
    <t>vähemalt 300 uut tellijat</t>
  </si>
  <si>
    <t>Kampaania kaudu lisandunud uued uudiskirja tellijad</t>
  </si>
  <si>
    <t>vähemalt 500 vaatamist</t>
  </si>
  <si>
    <t>„Leia OMA Eesti – teejuht noortele“ vaatamised</t>
  </si>
  <si>
    <t>vähemalt +50% võrreldes võrdlusperioodiga</t>
  </si>
  <si>
    <t>Noorte alamlehe külastused</t>
  </si>
  <si>
    <t>vähemalt +30% võrreldes võrdlusperioodiga</t>
  </si>
  <si>
    <t>Kampaania kaudu Global Estoniani jõudnud uued kasutajad</t>
  </si>
  <si>
    <t>vähemalt 100 000 inimest</t>
  </si>
  <si>
    <t>Reklaamide unikaalne katvus (reach)</t>
  </si>
  <si>
    <t>Pakkuja prognoos</t>
  </si>
  <si>
    <t>Pakkumuskutse sihttase</t>
  </si>
  <si>
    <t>KAMPAANIA PÕHINÄITAJAD</t>
  </si>
  <si>
    <t>Keskmine CPM</t>
  </si>
  <si>
    <t>Keskmine CPC</t>
  </si>
  <si>
    <t>Kaalutud CTR</t>
  </si>
  <si>
    <t>Klikid kokku</t>
  </si>
  <si>
    <t>Kuvamised kokku</t>
  </si>
  <si>
    <t>Kampaania prognoositav deduplikeeritud reach</t>
  </si>
  <si>
    <t>Väärtus</t>
  </si>
  <si>
    <t>MEEDIAPLAANI PROGNOOS</t>
  </si>
  <si>
    <t>Kontroll</t>
  </si>
  <si>
    <t>Erinevus Lisa 1 meediaostuga</t>
  </si>
  <si>
    <t>Meediaplaani meediaeelarve kokku</t>
  </si>
  <si>
    <t>Lisa 1 meediaostu maksumus (€ km-ta)</t>
  </si>
  <si>
    <t>EELARVE</t>
  </si>
  <si>
    <t>Pakkuja täidab kollased väljad; ülejäänud näitajad arvutatakse meediaplaanist.</t>
  </si>
  <si>
    <t>MEEDIAPLAANI KOKKUVÕTE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</si>
</sst>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\ &quot;€&quot;"/>
    <numFmt numFmtId="165" formatCode="0.0%"/>
    <numFmt numFmtId="166" formatCode="#,##0.00\ &quot;€&quot;"/>
  </numFmts>
  <fonts count="5">
    <font>
      <sz val="11"/>
      <name val="Carlito"/>
    </font>
    <font>
      <b/>
      <sz val="11"/>
      <color rgb="FFFFFFFF"/>
      <name val="Carlito"/>
    </font>
    <font>
      <i/>
      <sz val="11"/>
      <color rgb="FF404040"/>
      <name val="Carlito"/>
    </font>
    <font>
      <b/>
      <sz val="15"/>
      <color rgb="FFFFFFFF"/>
      <name val="Carlito"/>
    </font>
    <font>
      <b/>
      <sz val="11"/>
      <color rgb="FF1F4E78"/>
      <name val="Carlito"/>
    </font>
  </fonts>
  <fills count="8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5B9BD5"/>
      </patternFill>
    </fill>
    <fill>
      <patternFill patternType="solid">
        <fgColor rgb="FFF3F6F9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2">
    <border>
      <left/>
      <right/>
      <top/>
      <bottom/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>
      <alignment vertical="top" wrapText="1"/>
    </xf>
    <xf numFmtId="164" fontId="0" fillId="3" borderId="2" xfId="0" applyNumberFormat="1" applyFill="1" applyBorder="1" applyAlignment="1">
      <alignment vertical="top" wrapText="1"/>
    </xf>
    <xf numFmtId="165" fontId="0" fillId="3" borderId="2" xfId="0" applyNumberFormat="1" applyFill="1" applyBorder="1" applyAlignment="1">
      <alignment vertical="top" wrapText="1"/>
    </xf>
    <xf numFmtId="3" fontId="0" fillId="2" borderId="2" xfId="0" applyNumberFormat="1" applyFill="1" applyBorder="1" applyAlignment="1">
      <alignment vertical="top" wrapText="1"/>
    </xf>
    <xf numFmtId="166" fontId="0" fillId="2" borderId="2" xfId="0" applyNumberForma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5" fontId="0" fillId="3" borderId="0" xfId="0" applyNumberFormat="1" applyFill="1" applyAlignment="1">
      <alignment vertical="top" wrapText="1"/>
    </xf>
    <xf numFmtId="3" fontId="0" fillId="2" borderId="0" xfId="0" applyNumberFormat="1" applyFill="1" applyAlignment="1">
      <alignment vertical="top" wrapText="1"/>
    </xf>
    <xf numFmtId="166" fontId="0" fillId="2" borderId="0" xfId="0" applyNumberForma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64" fontId="0" fillId="3" borderId="7" xfId="0" applyNumberFormat="1" applyFill="1" applyBorder="1" applyAlignment="1">
      <alignment vertical="top" wrapText="1"/>
    </xf>
    <xf numFmtId="165" fontId="0" fillId="3" borderId="7" xfId="0" applyNumberFormat="1" applyFill="1" applyBorder="1" applyAlignment="1">
      <alignment vertical="top" wrapText="1"/>
    </xf>
    <xf numFmtId="3" fontId="0" fillId="2" borderId="7" xfId="0" applyNumberFormat="1" applyFill="1" applyBorder="1" applyAlignment="1">
      <alignment vertical="top" wrapText="1"/>
    </xf>
    <xf numFmtId="166" fontId="0" fillId="2" borderId="7" xfId="0" applyNumberFormat="1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165" fontId="0" fillId="0" borderId="1" xfId="0" applyNumberFormat="1" applyBorder="1"/>
    <xf numFmtId="166" fontId="0" fillId="0" borderId="2" xfId="0" applyNumberFormat="1" applyBorder="1"/>
    <xf numFmtId="0" fontId="0" fillId="0" borderId="3" xfId="0" applyBorder="1"/>
    <xf numFmtId="165" fontId="0" fillId="0" borderId="4" xfId="0" applyNumberFormat="1" applyBorder="1"/>
    <xf numFmtId="166" fontId="0" fillId="0" borderId="0" xfId="0" applyNumberFormat="1"/>
    <xf numFmtId="0" fontId="0" fillId="0" borderId="5" xfId="0" applyBorder="1"/>
    <xf numFmtId="0" fontId="4" fillId="7" borderId="4" xfId="0" applyFont="1" applyFill="1" applyBorder="1" applyAlignment="1">
      <alignment vertical="center"/>
    </xf>
    <xf numFmtId="0" fontId="4" fillId="7" borderId="0" xfId="0" applyFont="1" applyFill="1" applyAlignment="1">
      <alignment vertical="center"/>
    </xf>
    <xf numFmtId="0" fontId="4" fillId="7" borderId="5" xfId="0" applyFont="1" applyFill="1" applyBorder="1" applyAlignment="1">
      <alignment vertical="center"/>
    </xf>
    <xf numFmtId="0" fontId="0" fillId="0" borderId="4" xfId="0" applyBorder="1"/>
    <xf numFmtId="165" fontId="0" fillId="3" borderId="4" xfId="0" applyNumberFormat="1" applyFill="1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2" borderId="4" xfId="0" applyFill="1" applyBorder="1" applyAlignment="1">
      <alignment wrapText="1"/>
    </xf>
    <xf numFmtId="3" fontId="0" fillId="3" borderId="4" xfId="0" applyNumberFormat="1" applyFill="1" applyBorder="1" applyAlignment="1">
      <alignment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3" fontId="0" fillId="2" borderId="0" xfId="0" applyNumberFormat="1" applyFill="1"/>
    <xf numFmtId="166" fontId="0" fillId="2" borderId="0" xfId="0" applyNumberFormat="1" applyFill="1"/>
    <xf numFmtId="0" fontId="0" fillId="0" borderId="6" xfId="0" applyBorder="1"/>
    <xf numFmtId="0" fontId="4" fillId="7" borderId="7" xfId="0" applyFont="1" applyFill="1" applyBorder="1" applyAlignment="1">
      <alignment vertical="center"/>
    </xf>
    <xf numFmtId="0" fontId="4" fillId="7" borderId="8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wrapText="1"/>
    </xf>
  </cellXfs>
  <cellStyles count="1">
    <cellStyle name="Normal" xfId="0" builtinId="0"/>
  </cellStyles>
  <dxfs count="2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FD46A6-B805-4B6F-9D73-A9A8ACA71D3B}" name="MeediaPlanTable" displayName="MeediaPlanTable" ref="A4:P34" totalsRowShown="0">
  <tableColumns count="16">
    <tableColumn id="1" xr3:uid="{00000000-0010-0000-0000-000001000000}" name="Kampaania etapp"/>
    <tableColumn id="2" xr3:uid="{00000000-0010-0000-0000-000002000000}" name="Kanal"/>
    <tableColumn id="3" xr3:uid="{00000000-0010-0000-0000-000003000000}" name="Sihtrühm"/>
    <tableColumn id="4" xr3:uid="{00000000-0010-0000-0000-000004000000}" name="Sihtriik / riikide grupp"/>
    <tableColumn id="5" xr3:uid="{00000000-0010-0000-0000-000005000000}" name="Keel"/>
    <tableColumn id="6" xr3:uid="{00000000-0010-0000-0000-000006000000}" name="Formaat"/>
    <tableColumn id="7" xr3:uid="{00000000-0010-0000-0000-000007000000}" name="Sõnum / loovlahendus"/>
    <tableColumn id="8" xr3:uid="{00000000-0010-0000-0000-000008000000}" name="Maandumisleht / sisu"/>
    <tableColumn id="9" xr3:uid="{00000000-0010-0000-0000-000009000000}" name="Meediaeelarve (€ km-ta)"/>
    <tableColumn id="10" xr3:uid="{00000000-0010-0000-0000-00000A000000}" name="Prognoositav reach"/>
    <tableColumn id="11" xr3:uid="{00000000-0010-0000-0000-00000B000000}" name="Prognoositavad kuvamised"/>
    <tableColumn id="12" xr3:uid="{00000000-0010-0000-0000-00000C000000}" name="Prognoositavad klikid"/>
    <tableColumn id="13" xr3:uid="{00000000-0010-0000-0000-00000D000000}" name="CTR (%)">
      <calculatedColumnFormula>IFERROR(L5/K5,"")</calculatedColumnFormula>
    </tableColumn>
    <tableColumn id="14" xr3:uid="{00000000-0010-0000-0000-00000E000000}" name="CPC (€)">
      <calculatedColumnFormula>IFERROR(I5/L5,"")</calculatedColumnFormula>
    </tableColumn>
    <tableColumn id="15" xr3:uid="{00000000-0010-0000-0000-00000F000000}" name="CPM (€)">
      <calculatedColumnFormula>IFERROR(I5/K5*1000,"")</calculatedColumnFormula>
    </tableColumn>
    <tableColumn id="16" xr3:uid="{00000000-0010-0000-0000-000010000000}" name="Põhjendus / märkus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A370-24E4-4FEA-8DB2-710BD2E164D0}">
  <dimension ref="A1:P34"/>
  <sheetViews>
    <sheetView tabSelected="1" zoomScale="60" zoomScaleNormal="60" workbookViewId="0">
      <selection activeCell="D13" sqref="D13"/>
    </sheetView>
  </sheetViews>
  <sheetFormatPr defaultRowHeight="14"/>
  <cols>
    <col min="1" max="2" width="18" customWidth="1"/>
    <col min="3" max="3" width="24" customWidth="1"/>
    <col min="4" max="4" width="26" customWidth="1"/>
    <col min="5" max="5" width="11" customWidth="1"/>
    <col min="6" max="6" width="18" customWidth="1"/>
    <col min="7" max="7" width="28" customWidth="1"/>
    <col min="8" max="8" width="32" customWidth="1"/>
    <col min="9" max="9" width="18" customWidth="1"/>
    <col min="10" max="10" width="17" customWidth="1"/>
    <col min="11" max="11" width="19" customWidth="1"/>
    <col min="12" max="12" width="18" customWidth="1"/>
    <col min="13" max="15" width="12" customWidth="1"/>
    <col min="16" max="16" width="34" customWidth="1"/>
  </cols>
  <sheetData>
    <row r="1" spans="1:16" ht="18.649999999999999" customHeight="1">
      <c r="A1" s="48" t="s">
        <v>17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28" customHeight="1">
      <c r="A2" s="49" t="s">
        <v>16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8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6" ht="30.65" customHeight="1">
      <c r="A4" s="24" t="s">
        <v>15</v>
      </c>
      <c r="B4" s="23" t="s">
        <v>14</v>
      </c>
      <c r="C4" s="23" t="s">
        <v>13</v>
      </c>
      <c r="D4" s="23" t="s">
        <v>12</v>
      </c>
      <c r="E4" s="23" t="s">
        <v>11</v>
      </c>
      <c r="F4" s="23" t="s">
        <v>10</v>
      </c>
      <c r="G4" s="23" t="s">
        <v>9</v>
      </c>
      <c r="H4" s="23" t="s">
        <v>8</v>
      </c>
      <c r="I4" s="23" t="s">
        <v>7</v>
      </c>
      <c r="J4" s="23" t="s">
        <v>6</v>
      </c>
      <c r="K4" s="23" t="s">
        <v>5</v>
      </c>
      <c r="L4" s="23" t="s">
        <v>4</v>
      </c>
      <c r="M4" s="23" t="s">
        <v>3</v>
      </c>
      <c r="N4" s="23" t="s">
        <v>2</v>
      </c>
      <c r="O4" s="23" t="s">
        <v>1</v>
      </c>
      <c r="P4" s="22" t="s">
        <v>0</v>
      </c>
    </row>
    <row r="5" spans="1:16">
      <c r="A5" s="21"/>
      <c r="B5" s="20"/>
      <c r="C5" s="20"/>
      <c r="D5" s="20"/>
      <c r="E5" s="20"/>
      <c r="F5" s="20"/>
      <c r="G5" s="20"/>
      <c r="H5" s="20"/>
      <c r="I5" s="19"/>
      <c r="J5" s="18"/>
      <c r="K5" s="18"/>
      <c r="L5" s="18"/>
      <c r="M5" s="17" t="str">
        <f t="shared" ref="M5:M34" si="0">IFERROR(L5/K5,"")</f>
        <v/>
      </c>
      <c r="N5" s="16" t="str">
        <f t="shared" ref="N5:N34" si="1">IFERROR(I5/L5,"")</f>
        <v/>
      </c>
      <c r="O5" s="16" t="str">
        <f t="shared" ref="O5:O34" si="2">IFERROR(I5/K5*1000,"")</f>
        <v/>
      </c>
      <c r="P5" s="15"/>
    </row>
    <row r="6" spans="1:16">
      <c r="A6" s="14"/>
      <c r="B6" s="13"/>
      <c r="C6" s="13"/>
      <c r="D6" s="13"/>
      <c r="E6" s="13"/>
      <c r="F6" s="13"/>
      <c r="G6" s="13"/>
      <c r="H6" s="13"/>
      <c r="I6" s="12"/>
      <c r="J6" s="11"/>
      <c r="K6" s="11"/>
      <c r="L6" s="11"/>
      <c r="M6" s="10" t="str">
        <f t="shared" si="0"/>
        <v/>
      </c>
      <c r="N6" s="9" t="str">
        <f t="shared" si="1"/>
        <v/>
      </c>
      <c r="O6" s="9" t="str">
        <f t="shared" si="2"/>
        <v/>
      </c>
      <c r="P6" s="8"/>
    </row>
    <row r="7" spans="1:16">
      <c r="A7" s="14"/>
      <c r="B7" s="13"/>
      <c r="C7" s="13"/>
      <c r="D7" s="13"/>
      <c r="E7" s="13"/>
      <c r="F7" s="13"/>
      <c r="G7" s="13"/>
      <c r="H7" s="13"/>
      <c r="I7" s="12"/>
      <c r="J7" s="11"/>
      <c r="K7" s="11"/>
      <c r="L7" s="11"/>
      <c r="M7" s="10" t="str">
        <f t="shared" si="0"/>
        <v/>
      </c>
      <c r="N7" s="9" t="str">
        <f t="shared" si="1"/>
        <v/>
      </c>
      <c r="O7" s="9" t="str">
        <f t="shared" si="2"/>
        <v/>
      </c>
      <c r="P7" s="8"/>
    </row>
    <row r="8" spans="1:16">
      <c r="A8" s="14"/>
      <c r="B8" s="13"/>
      <c r="C8" s="13"/>
      <c r="D8" s="13"/>
      <c r="E8" s="13"/>
      <c r="F8" s="13"/>
      <c r="G8" s="13"/>
      <c r="H8" s="13"/>
      <c r="I8" s="12"/>
      <c r="J8" s="11"/>
      <c r="K8" s="11"/>
      <c r="L8" s="11"/>
      <c r="M8" s="10" t="str">
        <f t="shared" si="0"/>
        <v/>
      </c>
      <c r="N8" s="9" t="str">
        <f t="shared" si="1"/>
        <v/>
      </c>
      <c r="O8" s="9" t="str">
        <f t="shared" si="2"/>
        <v/>
      </c>
      <c r="P8" s="8"/>
    </row>
    <row r="9" spans="1:16">
      <c r="A9" s="14"/>
      <c r="B9" s="13"/>
      <c r="C9" s="13"/>
      <c r="D9" s="13"/>
      <c r="E9" s="13"/>
      <c r="F9" s="13"/>
      <c r="G9" s="13"/>
      <c r="H9" s="13"/>
      <c r="I9" s="12"/>
      <c r="J9" s="11"/>
      <c r="K9" s="11"/>
      <c r="L9" s="11"/>
      <c r="M9" s="10" t="str">
        <f t="shared" si="0"/>
        <v/>
      </c>
      <c r="N9" s="9" t="str">
        <f t="shared" si="1"/>
        <v/>
      </c>
      <c r="O9" s="9" t="str">
        <f t="shared" si="2"/>
        <v/>
      </c>
      <c r="P9" s="8"/>
    </row>
    <row r="10" spans="1:16">
      <c r="A10" s="14"/>
      <c r="B10" s="13"/>
      <c r="C10" s="13"/>
      <c r="D10" s="13"/>
      <c r="E10" s="13"/>
      <c r="F10" s="13"/>
      <c r="G10" s="13"/>
      <c r="H10" s="13"/>
      <c r="I10" s="12"/>
      <c r="J10" s="11"/>
      <c r="K10" s="11"/>
      <c r="L10" s="11"/>
      <c r="M10" s="10" t="str">
        <f t="shared" si="0"/>
        <v/>
      </c>
      <c r="N10" s="9" t="str">
        <f t="shared" si="1"/>
        <v/>
      </c>
      <c r="O10" s="9" t="str">
        <f t="shared" si="2"/>
        <v/>
      </c>
      <c r="P10" s="8"/>
    </row>
    <row r="11" spans="1:16">
      <c r="A11" s="14"/>
      <c r="B11" s="13"/>
      <c r="C11" s="13"/>
      <c r="D11" s="13"/>
      <c r="E11" s="13"/>
      <c r="F11" s="13"/>
      <c r="G11" s="13"/>
      <c r="H11" s="13"/>
      <c r="I11" s="12"/>
      <c r="J11" s="11"/>
      <c r="K11" s="11"/>
      <c r="L11" s="11"/>
      <c r="M11" s="10" t="str">
        <f t="shared" si="0"/>
        <v/>
      </c>
      <c r="N11" s="9" t="str">
        <f t="shared" si="1"/>
        <v/>
      </c>
      <c r="O11" s="9" t="str">
        <f t="shared" si="2"/>
        <v/>
      </c>
      <c r="P11" s="8"/>
    </row>
    <row r="12" spans="1:16">
      <c r="A12" s="14"/>
      <c r="B12" s="13"/>
      <c r="C12" s="13"/>
      <c r="D12" s="13"/>
      <c r="E12" s="13"/>
      <c r="F12" s="13"/>
      <c r="G12" s="13"/>
      <c r="H12" s="13"/>
      <c r="I12" s="12"/>
      <c r="J12" s="11"/>
      <c r="K12" s="11"/>
      <c r="L12" s="11"/>
      <c r="M12" s="10" t="str">
        <f t="shared" si="0"/>
        <v/>
      </c>
      <c r="N12" s="9" t="str">
        <f t="shared" si="1"/>
        <v/>
      </c>
      <c r="O12" s="9" t="str">
        <f t="shared" si="2"/>
        <v/>
      </c>
      <c r="P12" s="8"/>
    </row>
    <row r="13" spans="1:16">
      <c r="A13" s="14"/>
      <c r="B13" s="13"/>
      <c r="C13" s="13"/>
      <c r="D13" s="13"/>
      <c r="E13" s="13"/>
      <c r="F13" s="13"/>
      <c r="G13" s="13"/>
      <c r="H13" s="13"/>
      <c r="I13" s="12"/>
      <c r="J13" s="11"/>
      <c r="K13" s="11"/>
      <c r="L13" s="11"/>
      <c r="M13" s="10" t="str">
        <f t="shared" si="0"/>
        <v/>
      </c>
      <c r="N13" s="9" t="str">
        <f t="shared" si="1"/>
        <v/>
      </c>
      <c r="O13" s="9" t="str">
        <f t="shared" si="2"/>
        <v/>
      </c>
      <c r="P13" s="8"/>
    </row>
    <row r="14" spans="1:16">
      <c r="A14" s="14"/>
      <c r="B14" s="13"/>
      <c r="C14" s="13"/>
      <c r="D14" s="13"/>
      <c r="E14" s="13"/>
      <c r="F14" s="13"/>
      <c r="G14" s="13"/>
      <c r="H14" s="13"/>
      <c r="I14" s="12"/>
      <c r="J14" s="11"/>
      <c r="K14" s="11"/>
      <c r="L14" s="11"/>
      <c r="M14" s="10" t="str">
        <f t="shared" si="0"/>
        <v/>
      </c>
      <c r="N14" s="9" t="str">
        <f t="shared" si="1"/>
        <v/>
      </c>
      <c r="O14" s="9" t="str">
        <f t="shared" si="2"/>
        <v/>
      </c>
      <c r="P14" s="8"/>
    </row>
    <row r="15" spans="1:16">
      <c r="A15" s="14"/>
      <c r="B15" s="13"/>
      <c r="C15" s="13"/>
      <c r="D15" s="13"/>
      <c r="E15" s="13"/>
      <c r="F15" s="13"/>
      <c r="G15" s="13"/>
      <c r="H15" s="13"/>
      <c r="I15" s="12"/>
      <c r="J15" s="11"/>
      <c r="K15" s="11"/>
      <c r="L15" s="11"/>
      <c r="M15" s="10" t="str">
        <f t="shared" si="0"/>
        <v/>
      </c>
      <c r="N15" s="9" t="str">
        <f t="shared" si="1"/>
        <v/>
      </c>
      <c r="O15" s="9" t="str">
        <f t="shared" si="2"/>
        <v/>
      </c>
      <c r="P15" s="8"/>
    </row>
    <row r="16" spans="1:16">
      <c r="A16" s="14"/>
      <c r="B16" s="13"/>
      <c r="C16" s="13"/>
      <c r="D16" s="13"/>
      <c r="E16" s="13"/>
      <c r="F16" s="13"/>
      <c r="G16" s="13"/>
      <c r="H16" s="13"/>
      <c r="I16" s="12"/>
      <c r="J16" s="11"/>
      <c r="K16" s="11"/>
      <c r="L16" s="11"/>
      <c r="M16" s="10" t="str">
        <f t="shared" si="0"/>
        <v/>
      </c>
      <c r="N16" s="9" t="str">
        <f t="shared" si="1"/>
        <v/>
      </c>
      <c r="O16" s="9" t="str">
        <f t="shared" si="2"/>
        <v/>
      </c>
      <c r="P16" s="8"/>
    </row>
    <row r="17" spans="1:16">
      <c r="A17" s="14"/>
      <c r="B17" s="13"/>
      <c r="C17" s="13"/>
      <c r="D17" s="13"/>
      <c r="E17" s="13"/>
      <c r="F17" s="13"/>
      <c r="G17" s="13"/>
      <c r="H17" s="13"/>
      <c r="I17" s="12"/>
      <c r="J17" s="11"/>
      <c r="K17" s="11"/>
      <c r="L17" s="11"/>
      <c r="M17" s="10" t="str">
        <f t="shared" si="0"/>
        <v/>
      </c>
      <c r="N17" s="9" t="str">
        <f t="shared" si="1"/>
        <v/>
      </c>
      <c r="O17" s="9" t="str">
        <f t="shared" si="2"/>
        <v/>
      </c>
      <c r="P17" s="8"/>
    </row>
    <row r="18" spans="1:16">
      <c r="A18" s="14"/>
      <c r="B18" s="13"/>
      <c r="C18" s="13"/>
      <c r="D18" s="13"/>
      <c r="E18" s="13"/>
      <c r="F18" s="13"/>
      <c r="G18" s="13"/>
      <c r="H18" s="13"/>
      <c r="I18" s="12"/>
      <c r="J18" s="11"/>
      <c r="K18" s="11"/>
      <c r="L18" s="11"/>
      <c r="M18" s="10" t="str">
        <f t="shared" si="0"/>
        <v/>
      </c>
      <c r="N18" s="9" t="str">
        <f t="shared" si="1"/>
        <v/>
      </c>
      <c r="O18" s="9" t="str">
        <f t="shared" si="2"/>
        <v/>
      </c>
      <c r="P18" s="8"/>
    </row>
    <row r="19" spans="1:16">
      <c r="A19" s="14"/>
      <c r="B19" s="13"/>
      <c r="C19" s="13"/>
      <c r="D19" s="13"/>
      <c r="E19" s="13"/>
      <c r="F19" s="13"/>
      <c r="G19" s="13"/>
      <c r="H19" s="13"/>
      <c r="I19" s="12"/>
      <c r="J19" s="11"/>
      <c r="K19" s="11"/>
      <c r="L19" s="11"/>
      <c r="M19" s="10" t="str">
        <f t="shared" si="0"/>
        <v/>
      </c>
      <c r="N19" s="9" t="str">
        <f t="shared" si="1"/>
        <v/>
      </c>
      <c r="O19" s="9" t="str">
        <f t="shared" si="2"/>
        <v/>
      </c>
      <c r="P19" s="8"/>
    </row>
    <row r="20" spans="1:16">
      <c r="A20" s="14"/>
      <c r="B20" s="13"/>
      <c r="C20" s="13"/>
      <c r="D20" s="13"/>
      <c r="E20" s="13"/>
      <c r="F20" s="13"/>
      <c r="G20" s="13"/>
      <c r="H20" s="13"/>
      <c r="I20" s="12"/>
      <c r="J20" s="11"/>
      <c r="K20" s="11"/>
      <c r="L20" s="11"/>
      <c r="M20" s="10" t="str">
        <f t="shared" si="0"/>
        <v/>
      </c>
      <c r="N20" s="9" t="str">
        <f t="shared" si="1"/>
        <v/>
      </c>
      <c r="O20" s="9" t="str">
        <f t="shared" si="2"/>
        <v/>
      </c>
      <c r="P20" s="8"/>
    </row>
    <row r="21" spans="1:16">
      <c r="A21" s="14"/>
      <c r="B21" s="13"/>
      <c r="C21" s="13"/>
      <c r="D21" s="13"/>
      <c r="E21" s="13"/>
      <c r="F21" s="13"/>
      <c r="G21" s="13"/>
      <c r="H21" s="13"/>
      <c r="I21" s="12"/>
      <c r="J21" s="11"/>
      <c r="K21" s="11"/>
      <c r="L21" s="11"/>
      <c r="M21" s="10" t="str">
        <f t="shared" si="0"/>
        <v/>
      </c>
      <c r="N21" s="9" t="str">
        <f t="shared" si="1"/>
        <v/>
      </c>
      <c r="O21" s="9" t="str">
        <f t="shared" si="2"/>
        <v/>
      </c>
      <c r="P21" s="8"/>
    </row>
    <row r="22" spans="1:16">
      <c r="A22" s="14"/>
      <c r="B22" s="13"/>
      <c r="C22" s="13"/>
      <c r="D22" s="13"/>
      <c r="E22" s="13"/>
      <c r="F22" s="13"/>
      <c r="G22" s="13"/>
      <c r="H22" s="13"/>
      <c r="I22" s="12"/>
      <c r="J22" s="11"/>
      <c r="K22" s="11"/>
      <c r="L22" s="11"/>
      <c r="M22" s="10" t="str">
        <f t="shared" si="0"/>
        <v/>
      </c>
      <c r="N22" s="9" t="str">
        <f t="shared" si="1"/>
        <v/>
      </c>
      <c r="O22" s="9" t="str">
        <f t="shared" si="2"/>
        <v/>
      </c>
      <c r="P22" s="8"/>
    </row>
    <row r="23" spans="1:16">
      <c r="A23" s="14"/>
      <c r="B23" s="13"/>
      <c r="C23" s="13"/>
      <c r="D23" s="13"/>
      <c r="E23" s="13"/>
      <c r="F23" s="13"/>
      <c r="G23" s="13"/>
      <c r="H23" s="13"/>
      <c r="I23" s="12"/>
      <c r="J23" s="11"/>
      <c r="K23" s="11"/>
      <c r="L23" s="11"/>
      <c r="M23" s="10" t="str">
        <f t="shared" si="0"/>
        <v/>
      </c>
      <c r="N23" s="9" t="str">
        <f t="shared" si="1"/>
        <v/>
      </c>
      <c r="O23" s="9" t="str">
        <f t="shared" si="2"/>
        <v/>
      </c>
      <c r="P23" s="8"/>
    </row>
    <row r="24" spans="1:16">
      <c r="A24" s="14"/>
      <c r="B24" s="13"/>
      <c r="C24" s="13"/>
      <c r="D24" s="13"/>
      <c r="E24" s="13"/>
      <c r="F24" s="13"/>
      <c r="G24" s="13"/>
      <c r="H24" s="13"/>
      <c r="I24" s="12"/>
      <c r="J24" s="11"/>
      <c r="K24" s="11"/>
      <c r="L24" s="11"/>
      <c r="M24" s="10" t="str">
        <f t="shared" si="0"/>
        <v/>
      </c>
      <c r="N24" s="9" t="str">
        <f t="shared" si="1"/>
        <v/>
      </c>
      <c r="O24" s="9" t="str">
        <f t="shared" si="2"/>
        <v/>
      </c>
      <c r="P24" s="8"/>
    </row>
    <row r="25" spans="1:16">
      <c r="A25" s="14"/>
      <c r="B25" s="13"/>
      <c r="C25" s="13"/>
      <c r="D25" s="13"/>
      <c r="E25" s="13"/>
      <c r="F25" s="13"/>
      <c r="G25" s="13"/>
      <c r="H25" s="13"/>
      <c r="I25" s="12"/>
      <c r="J25" s="11"/>
      <c r="K25" s="11"/>
      <c r="L25" s="11"/>
      <c r="M25" s="10" t="str">
        <f t="shared" si="0"/>
        <v/>
      </c>
      <c r="N25" s="9" t="str">
        <f t="shared" si="1"/>
        <v/>
      </c>
      <c r="O25" s="9" t="str">
        <f t="shared" si="2"/>
        <v/>
      </c>
      <c r="P25" s="8"/>
    </row>
    <row r="26" spans="1:16">
      <c r="A26" s="14"/>
      <c r="B26" s="13"/>
      <c r="C26" s="13"/>
      <c r="D26" s="13"/>
      <c r="E26" s="13"/>
      <c r="F26" s="13"/>
      <c r="G26" s="13"/>
      <c r="H26" s="13"/>
      <c r="I26" s="12"/>
      <c r="J26" s="11"/>
      <c r="K26" s="11"/>
      <c r="L26" s="11"/>
      <c r="M26" s="10" t="str">
        <f t="shared" si="0"/>
        <v/>
      </c>
      <c r="N26" s="9" t="str">
        <f t="shared" si="1"/>
        <v/>
      </c>
      <c r="O26" s="9" t="str">
        <f t="shared" si="2"/>
        <v/>
      </c>
      <c r="P26" s="8"/>
    </row>
    <row r="27" spans="1:16">
      <c r="A27" s="14"/>
      <c r="B27" s="13"/>
      <c r="C27" s="13"/>
      <c r="D27" s="13"/>
      <c r="E27" s="13"/>
      <c r="F27" s="13"/>
      <c r="G27" s="13"/>
      <c r="H27" s="13"/>
      <c r="I27" s="12"/>
      <c r="J27" s="11"/>
      <c r="K27" s="11"/>
      <c r="L27" s="11"/>
      <c r="M27" s="10" t="str">
        <f t="shared" si="0"/>
        <v/>
      </c>
      <c r="N27" s="9" t="str">
        <f t="shared" si="1"/>
        <v/>
      </c>
      <c r="O27" s="9" t="str">
        <f t="shared" si="2"/>
        <v/>
      </c>
      <c r="P27" s="8"/>
    </row>
    <row r="28" spans="1:16">
      <c r="A28" s="14"/>
      <c r="B28" s="13"/>
      <c r="C28" s="13"/>
      <c r="D28" s="13"/>
      <c r="E28" s="13"/>
      <c r="F28" s="13"/>
      <c r="G28" s="13"/>
      <c r="H28" s="13"/>
      <c r="I28" s="12"/>
      <c r="J28" s="11"/>
      <c r="K28" s="11"/>
      <c r="L28" s="11"/>
      <c r="M28" s="10" t="str">
        <f t="shared" si="0"/>
        <v/>
      </c>
      <c r="N28" s="9" t="str">
        <f t="shared" si="1"/>
        <v/>
      </c>
      <c r="O28" s="9" t="str">
        <f t="shared" si="2"/>
        <v/>
      </c>
      <c r="P28" s="8"/>
    </row>
    <row r="29" spans="1:16">
      <c r="A29" s="14"/>
      <c r="B29" s="13"/>
      <c r="C29" s="13"/>
      <c r="D29" s="13"/>
      <c r="E29" s="13"/>
      <c r="F29" s="13"/>
      <c r="G29" s="13"/>
      <c r="H29" s="13"/>
      <c r="I29" s="12"/>
      <c r="J29" s="11"/>
      <c r="K29" s="11"/>
      <c r="L29" s="11"/>
      <c r="M29" s="10" t="str">
        <f t="shared" si="0"/>
        <v/>
      </c>
      <c r="N29" s="9" t="str">
        <f t="shared" si="1"/>
        <v/>
      </c>
      <c r="O29" s="9" t="str">
        <f t="shared" si="2"/>
        <v/>
      </c>
      <c r="P29" s="8"/>
    </row>
    <row r="30" spans="1:16">
      <c r="A30" s="14"/>
      <c r="B30" s="13"/>
      <c r="C30" s="13"/>
      <c r="D30" s="13"/>
      <c r="E30" s="13"/>
      <c r="F30" s="13"/>
      <c r="G30" s="13"/>
      <c r="H30" s="13"/>
      <c r="I30" s="12"/>
      <c r="J30" s="11"/>
      <c r="K30" s="11"/>
      <c r="L30" s="11"/>
      <c r="M30" s="10" t="str">
        <f t="shared" si="0"/>
        <v/>
      </c>
      <c r="N30" s="9" t="str">
        <f t="shared" si="1"/>
        <v/>
      </c>
      <c r="O30" s="9" t="str">
        <f t="shared" si="2"/>
        <v/>
      </c>
      <c r="P30" s="8"/>
    </row>
    <row r="31" spans="1:16">
      <c r="A31" s="14"/>
      <c r="B31" s="13"/>
      <c r="C31" s="13"/>
      <c r="D31" s="13"/>
      <c r="E31" s="13"/>
      <c r="F31" s="13"/>
      <c r="G31" s="13"/>
      <c r="H31" s="13"/>
      <c r="I31" s="12"/>
      <c r="J31" s="11"/>
      <c r="K31" s="11"/>
      <c r="L31" s="11"/>
      <c r="M31" s="10" t="str">
        <f t="shared" si="0"/>
        <v/>
      </c>
      <c r="N31" s="9" t="str">
        <f t="shared" si="1"/>
        <v/>
      </c>
      <c r="O31" s="9" t="str">
        <f t="shared" si="2"/>
        <v/>
      </c>
      <c r="P31" s="8"/>
    </row>
    <row r="32" spans="1:16">
      <c r="A32" s="14"/>
      <c r="B32" s="13"/>
      <c r="C32" s="13"/>
      <c r="D32" s="13"/>
      <c r="E32" s="13"/>
      <c r="F32" s="13"/>
      <c r="G32" s="13"/>
      <c r="H32" s="13"/>
      <c r="I32" s="12"/>
      <c r="J32" s="11"/>
      <c r="K32" s="11"/>
      <c r="L32" s="11"/>
      <c r="M32" s="10" t="str">
        <f t="shared" si="0"/>
        <v/>
      </c>
      <c r="N32" s="9" t="str">
        <f t="shared" si="1"/>
        <v/>
      </c>
      <c r="O32" s="9" t="str">
        <f t="shared" si="2"/>
        <v/>
      </c>
      <c r="P32" s="8"/>
    </row>
    <row r="33" spans="1:16">
      <c r="A33" s="14"/>
      <c r="B33" s="13"/>
      <c r="C33" s="13"/>
      <c r="D33" s="13"/>
      <c r="E33" s="13"/>
      <c r="F33" s="13"/>
      <c r="G33" s="13"/>
      <c r="H33" s="13"/>
      <c r="I33" s="12"/>
      <c r="J33" s="11"/>
      <c r="K33" s="11"/>
      <c r="L33" s="11"/>
      <c r="M33" s="10" t="str">
        <f t="shared" si="0"/>
        <v/>
      </c>
      <c r="N33" s="9" t="str">
        <f t="shared" si="1"/>
        <v/>
      </c>
      <c r="O33" s="9" t="str">
        <f t="shared" si="2"/>
        <v/>
      </c>
      <c r="P33" s="8"/>
    </row>
    <row r="34" spans="1:16">
      <c r="A34" s="7"/>
      <c r="B34" s="6"/>
      <c r="C34" s="6"/>
      <c r="D34" s="6"/>
      <c r="E34" s="6"/>
      <c r="F34" s="6"/>
      <c r="G34" s="6"/>
      <c r="H34" s="6"/>
      <c r="I34" s="5"/>
      <c r="J34" s="4"/>
      <c r="K34" s="4"/>
      <c r="L34" s="4"/>
      <c r="M34" s="3" t="str">
        <f t="shared" si="0"/>
        <v/>
      </c>
      <c r="N34" s="2" t="str">
        <f t="shared" si="1"/>
        <v/>
      </c>
      <c r="O34" s="2" t="str">
        <f t="shared" si="2"/>
        <v/>
      </c>
      <c r="P34" s="1"/>
    </row>
  </sheetData>
  <mergeCells count="3">
    <mergeCell ref="A1:P1"/>
    <mergeCell ref="A2:P2"/>
    <mergeCell ref="A3:P3"/>
  </mergeCells>
  <dataValidations count="5">
    <dataValidation type="list" sqref="F5:F34" xr:uid="{00000000-0002-0000-0000-000004000000}">
      <formula1>"Staatiline visuaal,Video,Reel,Story,Feed,Muu (täpsusta)"</formula1>
    </dataValidation>
    <dataValidation type="list" sqref="E5:E34" xr:uid="{00000000-0002-0000-0000-000003000000}">
      <formula1>"Eesti,Inglise"</formula1>
    </dataValidation>
    <dataValidation type="list" sqref="C5:C34" xr:uid="{00000000-0002-0000-0000-000002000000}">
      <formula1>"Noored 16–35,Noored Eesti pered,Eesti juurtega noored,Laiem väliseesti sihtrühm"</formula1>
    </dataValidation>
    <dataValidation type="list" sqref="B5:B34" xr:uid="{00000000-0002-0000-0000-000001000000}">
      <formula1>"Facebook,Instagram,Muu digikanal (täpsusta)"</formula1>
    </dataValidation>
    <dataValidation type="list" sqref="A5:A34" xr:uid="{00000000-0002-0000-0000-000000000000}">
      <formula1>"I – Tähelepanu,II – Võimalused,III – Tegevusele suunamine,Alternatiivne / muu"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EF44-DEA8-465A-AD58-CEE6FC24A2FB}">
  <dimension ref="A1:D43"/>
  <sheetViews>
    <sheetView zoomScale="90" zoomScaleNormal="90" workbookViewId="0">
      <selection activeCell="A3" sqref="A3"/>
    </sheetView>
  </sheetViews>
  <sheetFormatPr defaultRowHeight="14"/>
  <cols>
    <col min="1" max="1" width="46" customWidth="1"/>
    <col min="2" max="2" width="33" customWidth="1"/>
    <col min="3" max="3" width="24" customWidth="1"/>
    <col min="4" max="4" width="4" customWidth="1"/>
  </cols>
  <sheetData>
    <row r="1" spans="1:4" ht="18.649999999999999" customHeight="1">
      <c r="A1" s="48" t="s">
        <v>63</v>
      </c>
      <c r="B1" s="48"/>
      <c r="C1" s="48"/>
      <c r="D1" s="48"/>
    </row>
    <row r="2" spans="1:4" ht="24" customHeight="1">
      <c r="A2" s="50" t="s">
        <v>62</v>
      </c>
      <c r="B2" s="50"/>
      <c r="C2" s="50"/>
      <c r="D2" s="50"/>
    </row>
    <row r="4" spans="1:4">
      <c r="A4" s="47" t="s">
        <v>61</v>
      </c>
      <c r="B4" s="46" t="s">
        <v>55</v>
      </c>
      <c r="C4" s="45"/>
    </row>
    <row r="5" spans="1:4">
      <c r="A5" s="30" t="s">
        <v>60</v>
      </c>
      <c r="B5" s="44"/>
      <c r="C5" s="34"/>
    </row>
    <row r="6" spans="1:4">
      <c r="A6" s="30" t="s">
        <v>59</v>
      </c>
      <c r="B6" s="29">
        <f>SUM(Meediaplaan!I5:I34)</f>
        <v>0</v>
      </c>
      <c r="C6" s="34"/>
    </row>
    <row r="7" spans="1:4">
      <c r="A7" s="30" t="s">
        <v>58</v>
      </c>
      <c r="B7" s="29" t="str">
        <f>IF(B5="","",B6-B5)</f>
        <v/>
      </c>
      <c r="C7" s="34"/>
    </row>
    <row r="8" spans="1:4">
      <c r="A8" s="30" t="s">
        <v>57</v>
      </c>
      <c r="B8" t="str">
        <f>IF(B5="","Sisesta Lisa 1 meediaost",IF(ABS(B7)&lt;0.01,"OK","EI KLAPI"))</f>
        <v>Sisesta Lisa 1 meediaost</v>
      </c>
      <c r="C8" s="34"/>
    </row>
    <row r="9" spans="1:4">
      <c r="A9" s="30"/>
      <c r="C9" s="34"/>
    </row>
    <row r="10" spans="1:4">
      <c r="A10" s="33" t="s">
        <v>56</v>
      </c>
      <c r="B10" s="32" t="s">
        <v>55</v>
      </c>
      <c r="C10" s="34"/>
    </row>
    <row r="11" spans="1:4">
      <c r="A11" s="30" t="s">
        <v>54</v>
      </c>
      <c r="B11" s="43"/>
      <c r="C11" s="34"/>
    </row>
    <row r="12" spans="1:4">
      <c r="A12" s="30" t="s">
        <v>53</v>
      </c>
      <c r="B12" s="42">
        <f>SUM(Meediaplaan!K5:K34)</f>
        <v>0</v>
      </c>
      <c r="C12" s="34"/>
    </row>
    <row r="13" spans="1:4">
      <c r="A13" s="30" t="s">
        <v>52</v>
      </c>
      <c r="B13" s="42">
        <f>SUM(Meediaplaan!L5:L34)</f>
        <v>0</v>
      </c>
      <c r="C13" s="34"/>
    </row>
    <row r="14" spans="1:4">
      <c r="A14" s="30" t="s">
        <v>51</v>
      </c>
      <c r="B14" s="41" t="str">
        <f>IFERROR(B13/B12,"")</f>
        <v/>
      </c>
      <c r="C14" s="34"/>
    </row>
    <row r="15" spans="1:4">
      <c r="A15" s="30" t="s">
        <v>50</v>
      </c>
      <c r="B15" s="40" t="str">
        <f>IFERROR(B6/B13,"")</f>
        <v/>
      </c>
      <c r="C15" s="34"/>
    </row>
    <row r="16" spans="1:4">
      <c r="A16" s="30" t="s">
        <v>49</v>
      </c>
      <c r="B16" s="40" t="str">
        <f>IFERROR(B6/B12*1000,"")</f>
        <v/>
      </c>
      <c r="C16" s="34"/>
    </row>
    <row r="17" spans="1:3">
      <c r="A17" s="30"/>
      <c r="C17" s="34"/>
    </row>
    <row r="18" spans="1:3">
      <c r="A18" s="33" t="s">
        <v>48</v>
      </c>
      <c r="B18" s="32" t="s">
        <v>47</v>
      </c>
      <c r="C18" s="31" t="s">
        <v>46</v>
      </c>
    </row>
    <row r="19" spans="1:3">
      <c r="A19" s="37" t="s">
        <v>45</v>
      </c>
      <c r="B19" s="36" t="s">
        <v>44</v>
      </c>
      <c r="C19" s="39">
        <f>B11</f>
        <v>0</v>
      </c>
    </row>
    <row r="20" spans="1:3" ht="28">
      <c r="A20" s="37" t="s">
        <v>43</v>
      </c>
      <c r="B20" s="36" t="s">
        <v>42</v>
      </c>
      <c r="C20" s="38"/>
    </row>
    <row r="21" spans="1:3" ht="28">
      <c r="A21" s="37" t="s">
        <v>41</v>
      </c>
      <c r="B21" s="36" t="s">
        <v>40</v>
      </c>
      <c r="C21" s="38"/>
    </row>
    <row r="22" spans="1:3">
      <c r="A22" s="37" t="s">
        <v>39</v>
      </c>
      <c r="B22" s="36" t="s">
        <v>38</v>
      </c>
      <c r="C22" s="38"/>
    </row>
    <row r="23" spans="1:3">
      <c r="A23" s="37" t="s">
        <v>37</v>
      </c>
      <c r="B23" s="36" t="s">
        <v>36</v>
      </c>
      <c r="C23" s="38"/>
    </row>
    <row r="24" spans="1:3" ht="28">
      <c r="A24" s="37" t="s">
        <v>35</v>
      </c>
      <c r="B24" s="36" t="s">
        <v>34</v>
      </c>
      <c r="C24" s="38"/>
    </row>
    <row r="25" spans="1:3">
      <c r="A25" s="37" t="s">
        <v>33</v>
      </c>
      <c r="B25" s="36" t="s">
        <v>32</v>
      </c>
      <c r="C25" s="35" t="str">
        <f>B14</f>
        <v/>
      </c>
    </row>
    <row r="26" spans="1:3">
      <c r="A26" s="30"/>
      <c r="C26" s="34"/>
    </row>
    <row r="27" spans="1:3">
      <c r="A27" s="30"/>
      <c r="C27" s="34"/>
    </row>
    <row r="28" spans="1:3">
      <c r="A28" s="33" t="s">
        <v>31</v>
      </c>
      <c r="B28" s="32" t="s">
        <v>21</v>
      </c>
      <c r="C28" s="31" t="s">
        <v>20</v>
      </c>
    </row>
    <row r="29" spans="1:3">
      <c r="A29" s="30" t="s">
        <v>30</v>
      </c>
      <c r="B29" s="29">
        <f>SUMIF(Meediaplaan!$A$5:$A$34,A29,Meediaplaan!$I$5:$I$34)</f>
        <v>0</v>
      </c>
      <c r="C29" s="28" t="str">
        <f>IFERROR(B29/$B$6,"")</f>
        <v/>
      </c>
    </row>
    <row r="30" spans="1:3">
      <c r="A30" s="30" t="s">
        <v>29</v>
      </c>
      <c r="B30" s="29">
        <f>SUMIF(Meediaplaan!$A$5:$A$34,A30,Meediaplaan!$I$5:$I$34)</f>
        <v>0</v>
      </c>
      <c r="C30" s="28" t="str">
        <f>IFERROR(B30/$B$6,"")</f>
        <v/>
      </c>
    </row>
    <row r="31" spans="1:3">
      <c r="A31" s="30" t="s">
        <v>28</v>
      </c>
      <c r="B31" s="29">
        <f>SUMIF(Meediaplaan!$A$5:$A$34,A31,Meediaplaan!$I$5:$I$34)</f>
        <v>0</v>
      </c>
      <c r="C31" s="28" t="str">
        <f>IFERROR(B31/$B$6,"")</f>
        <v/>
      </c>
    </row>
    <row r="32" spans="1:3">
      <c r="A32" s="30" t="s">
        <v>27</v>
      </c>
      <c r="B32" s="29">
        <f>SUMIF(Meediaplaan!$A$5:$A$34,A32,Meediaplaan!$I$5:$I$34)</f>
        <v>0</v>
      </c>
      <c r="C32" s="28" t="str">
        <f>IFERROR(B32/$B$6,"")</f>
        <v/>
      </c>
    </row>
    <row r="33" spans="1:3">
      <c r="A33" s="30"/>
      <c r="C33" s="34"/>
    </row>
    <row r="34" spans="1:3">
      <c r="A34" s="30"/>
      <c r="C34" s="34"/>
    </row>
    <row r="35" spans="1:3">
      <c r="A35" s="33" t="s">
        <v>26</v>
      </c>
      <c r="B35" s="32" t="s">
        <v>21</v>
      </c>
      <c r="C35" s="31" t="s">
        <v>20</v>
      </c>
    </row>
    <row r="36" spans="1:3">
      <c r="A36" s="30" t="s">
        <v>25</v>
      </c>
      <c r="B36" s="29">
        <f>SUMIF(Meediaplaan!$B$5:$B$34,A36,Meediaplaan!$I$5:$I$34)</f>
        <v>0</v>
      </c>
      <c r="C36" s="28" t="str">
        <f>IFERROR(B36/$B$6,"")</f>
        <v/>
      </c>
    </row>
    <row r="37" spans="1:3">
      <c r="A37" s="30" t="s">
        <v>24</v>
      </c>
      <c r="B37" s="29">
        <f>SUMIF(Meediaplaan!$B$5:$B$34,A37,Meediaplaan!$I$5:$I$34)</f>
        <v>0</v>
      </c>
      <c r="C37" s="28" t="str">
        <f>IFERROR(B37/$B$6,"")</f>
        <v/>
      </c>
    </row>
    <row r="38" spans="1:3">
      <c r="A38" s="30" t="s">
        <v>23</v>
      </c>
      <c r="B38" s="29">
        <f>SUMIF(Meediaplaan!$B$5:$B$34,A38,Meediaplaan!$I$5:$I$34)</f>
        <v>0</v>
      </c>
      <c r="C38" s="28" t="str">
        <f>IFERROR(B38/$B$6,"")</f>
        <v/>
      </c>
    </row>
    <row r="39" spans="1:3">
      <c r="A39" s="30"/>
      <c r="C39" s="34"/>
    </row>
    <row r="40" spans="1:3">
      <c r="A40" s="30"/>
      <c r="C40" s="34"/>
    </row>
    <row r="41" spans="1:3">
      <c r="A41" s="33" t="s">
        <v>22</v>
      </c>
      <c r="B41" s="32" t="s">
        <v>21</v>
      </c>
      <c r="C41" s="31" t="s">
        <v>20</v>
      </c>
    </row>
    <row r="42" spans="1:3">
      <c r="A42" s="30" t="s">
        <v>19</v>
      </c>
      <c r="B42" s="29">
        <f>SUMIF(Meediaplaan!$E$5:$E$34,A42,Meediaplaan!$I$5:$I$34)</f>
        <v>0</v>
      </c>
      <c r="C42" s="28" t="str">
        <f>IFERROR(B42/$B$6,"")</f>
        <v/>
      </c>
    </row>
    <row r="43" spans="1:3">
      <c r="A43" s="27" t="s">
        <v>18</v>
      </c>
      <c r="B43" s="26">
        <f>SUMIF(Meediaplaan!$E$5:$E$34,A43,Meediaplaan!$I$5:$I$34)</f>
        <v>0</v>
      </c>
      <c r="C43" s="25" t="str">
        <f>IFERROR(B43/$B$6,"")</f>
        <v/>
      </c>
    </row>
  </sheetData>
  <mergeCells count="2">
    <mergeCell ref="A1:D1"/>
    <mergeCell ref="A2:D2"/>
  </mergeCells>
  <conditionalFormatting sqref="B8">
    <cfRule type="expression" dxfId="1" priority="1">
      <formula>B8="OK"</formula>
    </cfRule>
    <cfRule type="expression" dxfId="0" priority="2">
      <formula>B8="EI KLAPI"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Meediaplaan</vt:lpstr>
      <vt:lpstr>Kokkuvõte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Ksenia Laine</dc:creator>
  <cp:lastModifiedBy>Ksenia Laine</cp:lastModifiedBy>
  <dcterms:created xsi:type="dcterms:W3CDTF">2026-09-09T10:17:20Z</dcterms:created>
  <dcterms:modified xsi:type="dcterms:W3CDTF">2026-09-09T10:35:57Z</dcterms:modified>
</cp:coreProperties>
</file>